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E10" i="3" l="1"/>
  <c r="E9" i="3" s="1"/>
  <c r="D10" i="3"/>
  <c r="D9" i="3" s="1"/>
  <c r="D19" i="3" s="1"/>
  <c r="C10" i="3"/>
  <c r="C9" i="3" s="1"/>
  <c r="C19" i="3" s="1"/>
  <c r="F10" i="3" l="1"/>
  <c r="F9" i="3" s="1"/>
  <c r="J18" i="3"/>
  <c r="J17" i="3"/>
  <c r="J16" i="3"/>
  <c r="J15" i="3"/>
  <c r="J14" i="3"/>
  <c r="J13" i="3"/>
  <c r="J12" i="3"/>
  <c r="J11" i="3"/>
  <c r="J8" i="3"/>
  <c r="G12" i="3" l="1"/>
  <c r="G10" i="3" s="1"/>
  <c r="H12" i="3"/>
  <c r="H10" i="3" s="1"/>
  <c r="N18" i="3" l="1"/>
  <c r="N16" i="3"/>
  <c r="N15" i="3"/>
  <c r="N14" i="3"/>
  <c r="N13" i="3"/>
  <c r="N12" i="3"/>
  <c r="N8" i="3"/>
  <c r="L18" i="3"/>
  <c r="L16" i="3"/>
  <c r="L15" i="3"/>
  <c r="L14" i="3"/>
  <c r="L13" i="3"/>
  <c r="L12" i="3"/>
  <c r="L8" i="3"/>
  <c r="M15" i="3"/>
  <c r="M14" i="3"/>
  <c r="M13" i="3"/>
  <c r="M12" i="3"/>
  <c r="M8" i="3"/>
  <c r="K15" i="3"/>
  <c r="K14" i="3"/>
  <c r="K13" i="3"/>
  <c r="K12" i="3"/>
  <c r="K8" i="3"/>
  <c r="I18" i="3"/>
  <c r="I15" i="3"/>
  <c r="I14" i="3"/>
  <c r="I13" i="3"/>
  <c r="I8" i="3"/>
  <c r="J10" i="3" l="1"/>
  <c r="I12" i="3"/>
  <c r="I10" i="3"/>
  <c r="H9" i="3"/>
  <c r="G9" i="3"/>
  <c r="L10" i="3" l="1"/>
  <c r="N10" i="3"/>
  <c r="K10" i="3"/>
  <c r="M10" i="3"/>
  <c r="G19" i="3"/>
  <c r="H19" i="3"/>
  <c r="I9" i="3" l="1"/>
  <c r="J9" i="3"/>
  <c r="L9" i="3"/>
  <c r="L19" i="3"/>
  <c r="K9" i="3"/>
  <c r="M9" i="3"/>
  <c r="N9" i="3"/>
  <c r="F19" i="3"/>
  <c r="E19" i="3"/>
  <c r="I19" i="3" l="1"/>
  <c r="J19" i="3"/>
  <c r="N19" i="3"/>
  <c r="K19" i="3"/>
  <c r="M19" i="3"/>
</calcChain>
</file>

<file path=xl/sharedStrings.xml><?xml version="1.0" encoding="utf-8"?>
<sst xmlns="http://schemas.openxmlformats.org/spreadsheetml/2006/main" count="148" uniqueCount="100">
  <si>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</si>
  <si>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</si>
  <si>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</si>
  <si>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</si>
  <si>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</si>
  <si>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</si>
  <si>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</si>
  <si>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</si>
  <si>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</si>
  <si>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</si>
  <si>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</si>
  <si>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</si>
  <si>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</si>
  <si>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</si>
  <si>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</si>
  <si>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</si>
  <si>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</si>
  <si>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</si>
  <si>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</si>
  <si>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</si>
  <si>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</si>
  <si>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</si>
  <si>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</si>
  <si>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</si>
  <si>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</si>
  <si>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</si>
  <si>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</si>
  <si>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</si>
  <si>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</si>
  <si>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</si>
  <si>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</si>
  <si>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</si>
  <si>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</si>
  <si>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</si>
  <si>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</si>
  <si>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</si>
  <si>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</si>
  <si>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</si>
  <si>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</si>
  <si>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</si>
  <si>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</si>
  <si>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</si>
  <si>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</si>
  <si>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</si>
  <si>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</si>
  <si>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</si>
  <si>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</si>
  <si>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</si>
  <si>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</si>
  <si>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</si>
  <si>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</si>
  <si>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</si>
  <si>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</si>
  <si>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</si>
  <si>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</si>
  <si>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</si>
  <si>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</si>
  <si>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</si>
  <si>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</si>
  <si>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</si>
  <si>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</si>
  <si>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</si>
  <si>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</si>
  <si>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</si>
  <si>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</si>
  <si>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</si>
  <si>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</si>
  <si>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</si>
  <si>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</si>
  <si>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</si>
  <si>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</si>
  <si>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</si>
  <si>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</si>
  <si>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</si>
  <si>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</si>
  <si>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2 02 02000 00 0000 151</t>
  </si>
  <si>
    <t>НАЛОГОВЫЕ И НЕНАЛОГОВЫЕ ДОХОДЫ</t>
  </si>
  <si>
    <t>Наименование доходов</t>
  </si>
  <si>
    <t>сумма</t>
  </si>
  <si>
    <t>%</t>
  </si>
  <si>
    <t>Субсидии бюджетам Субъектов Российской Федерациии и муниципальных образований(межбюджетные субсидии)</t>
  </si>
  <si>
    <t>2015 год</t>
  </si>
  <si>
    <t>2016 год</t>
  </si>
  <si>
    <t>2 19 05000 05 0000 151</t>
  </si>
  <si>
    <t>(тыс. руб.)</t>
  </si>
  <si>
    <t>Приложение №1</t>
  </si>
  <si>
    <t>Возврат остатков субсидий, субвенций и иных межбюджетных трансфертов, имеющих целевое назначение, прошлых лет из бюджетжетов муниципальных районов</t>
  </si>
  <si>
    <t>2 02 02999 05 0000 151</t>
  </si>
  <si>
    <t>Субсидия на выравнивание обеспеченности муниципальных образований края по реализации отдельных расходных обязательств в соответствии со статьями 15 и 16 ФЗ от 06.10.2003 № 131- ФЗ "Об общих принципах организации местного самоупралния в Российской Федерации"</t>
  </si>
  <si>
    <t>2017 год</t>
  </si>
  <si>
    <t xml:space="preserve">              Информация изменения   доходов бюджета Ульчского муниципального района  в 2015 году  и на плановый период 2016 и 2017 годов</t>
  </si>
  <si>
    <t>Проект решения</t>
  </si>
  <si>
    <t>Контрольно-счетной палаты</t>
  </si>
  <si>
    <t>2 18 05010 05 000 151</t>
  </si>
  <si>
    <t>Доходы бюджетов муниципальных районов от возврата бюджетами бюджетной системы Российской Федерации остатков субсидий , субвенций и иных межбюджетных трансфертов , имеющих  целевое назначение, прошлых лет их бюджетов муниципальных районов</t>
  </si>
  <si>
    <t xml:space="preserve">Дотации бюджетам субъектов Российской Федерации </t>
  </si>
  <si>
    <t>Утверждено решением Собрания депутатов от16.09.2015 №166 "О бюджете Ульчского муниципального района на 2015 год и на плановый период 2016 и 2017 годов"</t>
  </si>
  <si>
    <t xml:space="preserve">                             Отклонение проекта бюджета                                                         от решения Собрания депутатов от 16.09.2015 № 166</t>
  </si>
  <si>
    <t>Инспектор</t>
  </si>
  <si>
    <t>Н.И.Лупир</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</si>
</sst>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0"/>
    <numFmt numFmtId="166" formatCode="#,##0.00000"/>
    <numFmt numFmtId="167" formatCode="#,##0.0000"/>
  </numFmts>
  <fonts count="2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0"/>
      <color theme="1"/>
      <name val="Times New Roman"/>
      <family val="1"/>
      <charset val="204"/>
    </font>
    <font>
      <b/>
      <sz val="11"/>
      <color rgb="FF000000"/>
      <name val="Times New Roman"/>
      <family val="1"/>
      <charset val="204"/>
    </font>
    <font>
      <i/>
      <sz val="11"/>
      <color rgb="FF000000"/>
      <name val="Times New Roman"/>
      <family val="1"/>
      <charset val="204"/>
    </font>
    <font>
      <i/>
      <sz val="10"/>
      <color theme="1"/>
      <name val="Times New Roman"/>
      <family val="1"/>
      <charset val="204"/>
    </font>
    <font>
      <b/>
      <sz val="9"/>
      <color rgb="FF000000"/>
      <name val="Times New Roman"/>
      <family val="1"/>
      <charset val="204"/>
    </font>
    <font>
      <i/>
      <sz val="9"/>
      <color rgb="FF000000"/>
      <name val="Times New Roman"/>
      <family val="1"/>
      <charset val="204"/>
    </font>
    <font>
      <b/>
      <sz val="9"/>
      <color theme="1"/>
      <name val="Times New Roman"/>
      <family val="1"/>
      <charset val="204"/>
    </font>
    <font>
      <b/>
      <sz val="10"/>
      <color theme="1"/>
      <name val="Calibri"/>
      <family val="2"/>
      <charset val="204"/>
      <scheme val="minor"/>
    </font>
  </fonts>
  <fills count="2">
    <fill>
      <patternFill patternType="none"/>
    </fill>
    <fill>
      <patternFill patternType="gray125"/>
    </fill>
  </fills>
  <borders count="2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s>
  <cellStyleXfs count="1">
    <xf numFmtId="0" fontId="0" fillId="0" borderId="0"/>
  </cellStyleXfs>
  <cellXfs count="194">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16" fillId="0" borderId="0" xfId="0" applyFont="1" applyAlignment="1">
      <alignment horizontal="left"/>
    </xf>
    <xf numFmtId="4" fontId="19" fillId="0" borderId="5" xfId="0" applyNumberFormat="1" applyFont="1" applyBorder="1" applyAlignment="1">
      <alignment horizontal="center"/>
    </xf>
    <xf numFmtId="0" fontId="8" fillId="0" borderId="0" xfId="0" applyFont="1"/>
    <xf numFmtId="0" fontId="2" fillId="0" borderId="5" xfId="0" applyFont="1" applyBorder="1" applyAlignment="1">
      <alignment horizontal="center"/>
    </xf>
    <xf numFmtId="0" fontId="10" fillId="0" borderId="5" xfId="0" applyFont="1" applyBorder="1" applyAlignment="1">
      <alignment horizontal="left" wrapText="1"/>
    </xf>
    <xf numFmtId="0" fontId="3" fillId="0" borderId="5" xfId="0" applyFont="1" applyBorder="1" applyAlignment="1">
      <alignment horizontal="center" wrapText="1"/>
    </xf>
    <xf numFmtId="0" fontId="20" fillId="0" borderId="5" xfId="0" applyFont="1" applyBorder="1" applyAlignment="1">
      <alignment horizontal="left" wrapText="1"/>
    </xf>
    <xf numFmtId="0" fontId="20" fillId="0" borderId="0" xfId="0" applyFont="1" applyBorder="1" applyAlignment="1">
      <alignment horizontal="left" wrapText="1"/>
    </xf>
    <xf numFmtId="0" fontId="21" fillId="0" borderId="5" xfId="0" applyFont="1" applyBorder="1" applyAlignment="1">
      <alignment horizontal="left" wrapText="1"/>
    </xf>
    <xf numFmtId="0" fontId="23" fillId="0" borderId="16" xfId="0" applyFont="1" applyBorder="1" applyAlignment="1">
      <alignment horizontal="center" wrapText="1"/>
    </xf>
    <xf numFmtId="0" fontId="23" fillId="0" borderId="5" xfId="0" applyFont="1" applyBorder="1" applyAlignment="1">
      <alignment horizontal="center" wrapText="1"/>
    </xf>
    <xf numFmtId="0" fontId="24" fillId="0" borderId="5" xfId="0" applyFont="1" applyBorder="1" applyAlignment="1">
      <alignment horizontal="center" wrapText="1"/>
    </xf>
    <xf numFmtId="0" fontId="25" fillId="0" borderId="5" xfId="0" applyFont="1" applyBorder="1" applyAlignment="1">
      <alignment horizontal="center" wrapText="1"/>
    </xf>
    <xf numFmtId="0" fontId="19" fillId="0" borderId="5" xfId="0" applyFont="1" applyBorder="1" applyAlignment="1">
      <alignment horizontal="center" vertical="center" wrapText="1"/>
    </xf>
    <xf numFmtId="0" fontId="19" fillId="0" borderId="10" xfId="0" applyFont="1" applyBorder="1" applyAlignment="1">
      <alignment horizontal="center"/>
    </xf>
    <xf numFmtId="0" fontId="19" fillId="0" borderId="5" xfId="0" applyFont="1" applyBorder="1" applyAlignment="1">
      <alignment horizontal="center"/>
    </xf>
    <xf numFmtId="0" fontId="19" fillId="0" borderId="0" xfId="0" applyFont="1" applyAlignment="1">
      <alignment horizontal="center"/>
    </xf>
    <xf numFmtId="164" fontId="19" fillId="0" borderId="5" xfId="0" applyNumberFormat="1" applyFont="1" applyBorder="1" applyAlignment="1">
      <alignment horizontal="center"/>
    </xf>
    <xf numFmtId="164" fontId="19" fillId="0" borderId="21" xfId="0" applyNumberFormat="1" applyFont="1" applyBorder="1" applyAlignment="1">
      <alignment horizontal="center"/>
    </xf>
    <xf numFmtId="164" fontId="22" fillId="0" borderId="5" xfId="0" applyNumberFormat="1" applyFont="1" applyBorder="1" applyAlignment="1">
      <alignment horizontal="center"/>
    </xf>
    <xf numFmtId="164" fontId="22" fillId="0" borderId="0" xfId="0" applyNumberFormat="1" applyFont="1" applyBorder="1" applyAlignment="1">
      <alignment horizontal="center"/>
    </xf>
    <xf numFmtId="165" fontId="19" fillId="0" borderId="5" xfId="0" applyNumberFormat="1" applyFont="1" applyBorder="1" applyAlignment="1">
      <alignment horizontal="center"/>
    </xf>
    <xf numFmtId="165" fontId="19" fillId="0" borderId="21" xfId="0" applyNumberFormat="1" applyFont="1" applyBorder="1" applyAlignment="1">
      <alignment horizontal="center"/>
    </xf>
    <xf numFmtId="165" fontId="22" fillId="0" borderId="5" xfId="0" applyNumberFormat="1" applyFont="1" applyBorder="1" applyAlignment="1">
      <alignment horizontal="center"/>
    </xf>
    <xf numFmtId="0" fontId="7" fillId="0" borderId="0" xfId="0" applyFont="1" applyAlignment="1">
      <alignment horizontal="center"/>
    </xf>
    <xf numFmtId="0" fontId="20" fillId="0" borderId="19" xfId="0" applyFont="1" applyBorder="1" applyAlignment="1">
      <alignment horizontal="left" wrapText="1"/>
    </xf>
    <xf numFmtId="4" fontId="19" fillId="0" borderId="19" xfId="0" applyNumberFormat="1" applyFont="1" applyBorder="1" applyAlignment="1">
      <alignment horizontal="center"/>
    </xf>
    <xf numFmtId="165" fontId="19" fillId="0" borderId="6" xfId="0" applyNumberFormat="1" applyFont="1" applyBorder="1" applyAlignment="1">
      <alignment horizontal="center"/>
    </xf>
    <xf numFmtId="164" fontId="19" fillId="0" borderId="6" xfId="0" applyNumberFormat="1" applyFont="1" applyBorder="1" applyAlignment="1">
      <alignment horizontal="center"/>
    </xf>
    <xf numFmtId="4" fontId="19" fillId="0" borderId="6" xfId="0" applyNumberFormat="1" applyFont="1" applyBorder="1" applyAlignment="1">
      <alignment horizontal="center"/>
    </xf>
    <xf numFmtId="166" fontId="19" fillId="0" borderId="5" xfId="0" applyNumberFormat="1" applyFont="1" applyBorder="1" applyAlignment="1">
      <alignment horizontal="center"/>
    </xf>
    <xf numFmtId="167" fontId="19"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7" fillId="0" borderId="0" xfId="0" applyFont="1" applyAlignment="1">
      <alignment horizontal="left"/>
    </xf>
    <xf numFmtId="0" fontId="9" fillId="0" borderId="0" xfId="0" applyFont="1" applyAlignment="1">
      <alignment horizontal="center"/>
    </xf>
    <xf numFmtId="0" fontId="19" fillId="0" borderId="19" xfId="0" applyFont="1" applyBorder="1" applyAlignment="1">
      <alignment horizontal="center" vertical="center" wrapText="1"/>
    </xf>
    <xf numFmtId="0" fontId="19"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19" fillId="0" borderId="20" xfId="0" applyFont="1" applyBorder="1" applyAlignment="1">
      <alignment horizontal="center" vertical="top" wrapText="1"/>
    </xf>
    <xf numFmtId="0" fontId="19" fillId="0" borderId="28" xfId="0" applyFont="1" applyBorder="1" applyAlignment="1">
      <alignment horizontal="center" vertical="top" wrapText="1"/>
    </xf>
    <xf numFmtId="0" fontId="19" fillId="0" borderId="7" xfId="0" applyFont="1" applyBorder="1" applyAlignment="1">
      <alignment horizontal="center" vertical="top" wrapText="1"/>
    </xf>
    <xf numFmtId="0" fontId="19" fillId="0" borderId="20" xfId="0" applyFont="1" applyBorder="1" applyAlignment="1">
      <alignment horizontal="center"/>
    </xf>
    <xf numFmtId="0" fontId="19" fillId="0" borderId="7" xfId="0" applyFont="1" applyBorder="1" applyAlignment="1">
      <alignment horizontal="center"/>
    </xf>
    <xf numFmtId="0" fontId="19" fillId="0" borderId="20"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7"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7"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47" t="s">
        <v>26</v>
      </c>
      <c r="C29" s="149">
        <v>435</v>
      </c>
    </row>
    <row r="30" spans="1:3" ht="2.25" hidden="1" customHeight="1" thickBot="1" x14ac:dyDescent="0.3">
      <c r="B30" s="148"/>
      <c r="C30" s="150"/>
    </row>
    <row r="31" spans="1:3" ht="95.25" thickBot="1" x14ac:dyDescent="0.3">
      <c r="A31" s="145" t="s">
        <v>15</v>
      </c>
      <c r="B31" s="42" t="s">
        <v>27</v>
      </c>
      <c r="C31" s="43">
        <v>7</v>
      </c>
    </row>
    <row r="32" spans="1:3" ht="174.75" customHeight="1" thickBot="1" x14ac:dyDescent="0.3">
      <c r="A32" s="146"/>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53" t="s">
        <v>37</v>
      </c>
      <c r="C40" s="155">
        <v>4761.6000000000004</v>
      </c>
    </row>
    <row r="41" spans="1:3" ht="180.75" customHeight="1" thickBot="1" x14ac:dyDescent="0.3">
      <c r="A41" s="151" t="s">
        <v>15</v>
      </c>
      <c r="B41" s="154"/>
      <c r="C41" s="156"/>
    </row>
    <row r="42" spans="1:3" ht="184.5" customHeight="1" thickBot="1" x14ac:dyDescent="0.3">
      <c r="A42" s="152"/>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57"/>
      <c r="G1" s="157"/>
    </row>
    <row r="2" spans="1:7" ht="24.75" customHeight="1" x14ac:dyDescent="0.3">
      <c r="A2" s="173"/>
      <c r="B2" s="173"/>
      <c r="C2" s="173"/>
      <c r="D2" s="173"/>
      <c r="E2" s="173"/>
      <c r="F2" s="173"/>
      <c r="G2" s="173"/>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69"/>
      <c r="B5" s="169"/>
      <c r="C5" s="171"/>
      <c r="D5" s="171"/>
      <c r="E5" s="171"/>
      <c r="F5" s="159"/>
      <c r="G5" s="160"/>
    </row>
    <row r="6" spans="1:7" ht="27.75" customHeight="1" x14ac:dyDescent="0.25">
      <c r="A6" s="170"/>
      <c r="B6" s="170"/>
      <c r="C6" s="172"/>
      <c r="D6" s="172"/>
      <c r="E6" s="172"/>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61"/>
      <c r="C39" s="88"/>
      <c r="D39" s="74"/>
      <c r="E39" s="74"/>
      <c r="F39" s="63"/>
      <c r="G39" s="68"/>
    </row>
    <row r="40" spans="1:7" s="75" customFormat="1" ht="2.25" hidden="1" customHeight="1" x14ac:dyDescent="0.25">
      <c r="A40" s="76"/>
      <c r="B40" s="162"/>
      <c r="C40" s="88"/>
      <c r="D40" s="74"/>
      <c r="E40" s="74"/>
      <c r="F40" s="63"/>
      <c r="G40" s="68"/>
    </row>
    <row r="41" spans="1:7" s="75" customFormat="1" ht="69.75" customHeight="1" thickBot="1" x14ac:dyDescent="0.3">
      <c r="A41" s="163"/>
      <c r="B41" s="51"/>
      <c r="C41" s="88"/>
      <c r="D41" s="74"/>
      <c r="E41" s="74"/>
      <c r="F41" s="63"/>
      <c r="G41" s="68"/>
    </row>
    <row r="42" spans="1:7" ht="0.75" hidden="1" customHeight="1" thickBot="1" x14ac:dyDescent="0.3">
      <c r="A42" s="164"/>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65"/>
      <c r="C58" s="90"/>
      <c r="D58" s="72"/>
      <c r="E58" s="72"/>
      <c r="F58" s="63"/>
      <c r="G58" s="68"/>
    </row>
    <row r="59" spans="1:7" s="73" customFormat="1" ht="2.25" hidden="1" customHeight="1" thickBot="1" x14ac:dyDescent="0.3">
      <c r="A59" s="167"/>
      <c r="B59" s="166"/>
      <c r="C59" s="90"/>
      <c r="D59" s="72"/>
      <c r="E59" s="72"/>
      <c r="F59" s="63"/>
      <c r="G59" s="68"/>
    </row>
    <row r="60" spans="1:7" s="73" customFormat="1" ht="138" customHeight="1" thickBot="1" x14ac:dyDescent="0.3">
      <c r="A60" s="168"/>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76"/>
      <c r="B80" s="176"/>
      <c r="C80" s="79"/>
      <c r="D80" s="79"/>
      <c r="E80" s="79"/>
    </row>
    <row r="81" spans="1:7" ht="18.75" x14ac:dyDescent="0.3">
      <c r="A81" s="176"/>
      <c r="B81" s="176"/>
      <c r="C81" s="158"/>
      <c r="D81" s="158"/>
      <c r="E81" s="158"/>
      <c r="F81" s="158"/>
      <c r="G81" s="158"/>
    </row>
    <row r="82" spans="1:7" ht="15.75" x14ac:dyDescent="0.25">
      <c r="A82" s="52"/>
      <c r="B82" s="53"/>
    </row>
    <row r="83" spans="1:7" x14ac:dyDescent="0.25">
      <c r="A83" s="174"/>
      <c r="B83" s="174"/>
    </row>
    <row r="84" spans="1:7" x14ac:dyDescent="0.25">
      <c r="A84" s="174"/>
      <c r="B84" s="174"/>
      <c r="C84" s="175"/>
      <c r="D84" s="175"/>
      <c r="E84" s="175"/>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tabSelected="1" topLeftCell="A46" workbookViewId="0">
      <selection activeCell="E23" sqref="E23"/>
    </sheetView>
  </sheetViews>
  <sheetFormatPr defaultRowHeight="15" x14ac:dyDescent="0.25"/>
  <cols>
    <col min="1" max="1" width="18.5703125" customWidth="1"/>
    <col min="2" max="2" width="40.7109375" customWidth="1"/>
    <col min="3" max="3" width="13.28515625" customWidth="1"/>
    <col min="4" max="4" width="12.7109375" customWidth="1"/>
    <col min="5" max="5" width="12.28515625" customWidth="1"/>
    <col min="6" max="6" width="13.42578125" customWidth="1"/>
    <col min="7" max="8" width="12.5703125" customWidth="1"/>
    <col min="9" max="9" width="8.28515625" customWidth="1"/>
    <col min="10" max="10" width="12.5703125" customWidth="1"/>
    <col min="11" max="11" width="8.28515625" customWidth="1"/>
    <col min="12" max="12" width="9.140625" customWidth="1"/>
    <col min="13" max="13" width="7.85546875" customWidth="1"/>
    <col min="14" max="14" width="10.85546875" customWidth="1"/>
  </cols>
  <sheetData>
    <row r="1" spans="1:14" ht="18.75" customHeight="1" x14ac:dyDescent="0.3">
      <c r="A1" s="23"/>
      <c r="B1" s="23"/>
      <c r="C1" s="23"/>
      <c r="D1" s="23"/>
      <c r="E1" s="23"/>
      <c r="F1" s="23"/>
      <c r="G1" s="23"/>
      <c r="H1" s="23"/>
      <c r="L1" s="24" t="s">
        <v>85</v>
      </c>
    </row>
    <row r="2" spans="1:14" ht="33" customHeight="1" x14ac:dyDescent="0.3">
      <c r="A2" s="178" t="s">
        <v>90</v>
      </c>
      <c r="B2" s="178"/>
      <c r="C2" s="178"/>
      <c r="D2" s="178"/>
      <c r="E2" s="178"/>
      <c r="F2" s="178"/>
      <c r="G2" s="178"/>
      <c r="H2" s="178"/>
      <c r="I2" s="178"/>
      <c r="J2" s="178"/>
      <c r="K2" s="178"/>
      <c r="L2" s="178"/>
      <c r="M2" s="178"/>
      <c r="N2" s="178"/>
    </row>
    <row r="3" spans="1:14" ht="18.75" customHeight="1" x14ac:dyDescent="0.25">
      <c r="A3" s="23"/>
      <c r="B3" s="23"/>
      <c r="C3" s="23"/>
      <c r="D3" s="23"/>
      <c r="E3" s="23"/>
      <c r="F3" s="23"/>
      <c r="G3" s="23"/>
      <c r="H3" s="23"/>
      <c r="L3" s="115" t="s">
        <v>84</v>
      </c>
    </row>
    <row r="4" spans="1:14" s="84" customFormat="1" ht="62.25" customHeight="1" x14ac:dyDescent="0.25">
      <c r="A4" s="190" t="s">
        <v>73</v>
      </c>
      <c r="B4" s="190" t="s">
        <v>77</v>
      </c>
      <c r="C4" s="187" t="s">
        <v>96</v>
      </c>
      <c r="D4" s="188"/>
      <c r="E4" s="189"/>
      <c r="F4" s="187" t="s">
        <v>91</v>
      </c>
      <c r="G4" s="188"/>
      <c r="H4" s="189"/>
      <c r="I4" s="182" t="s">
        <v>97</v>
      </c>
      <c r="J4" s="183"/>
      <c r="K4" s="183"/>
      <c r="L4" s="183"/>
      <c r="M4" s="183"/>
      <c r="N4" s="184"/>
    </row>
    <row r="5" spans="1:14" s="84" customFormat="1" ht="15.75" customHeight="1" x14ac:dyDescent="0.25">
      <c r="A5" s="191"/>
      <c r="B5" s="191"/>
      <c r="C5" s="179" t="s">
        <v>81</v>
      </c>
      <c r="D5" s="179" t="s">
        <v>82</v>
      </c>
      <c r="E5" s="179" t="s">
        <v>89</v>
      </c>
      <c r="F5" s="179">
        <v>2015</v>
      </c>
      <c r="G5" s="179">
        <v>2016</v>
      </c>
      <c r="H5" s="179">
        <v>2017</v>
      </c>
      <c r="I5" s="185">
        <v>2015</v>
      </c>
      <c r="J5" s="186"/>
      <c r="K5" s="185">
        <v>2016</v>
      </c>
      <c r="L5" s="186"/>
      <c r="M5" s="185">
        <v>2017</v>
      </c>
      <c r="N5" s="186"/>
    </row>
    <row r="6" spans="1:14" s="84" customFormat="1" ht="10.5" customHeight="1" x14ac:dyDescent="0.25">
      <c r="A6" s="192"/>
      <c r="B6" s="192"/>
      <c r="C6" s="180"/>
      <c r="D6" s="180"/>
      <c r="E6" s="181"/>
      <c r="F6" s="180"/>
      <c r="G6" s="180"/>
      <c r="H6" s="180"/>
      <c r="I6" s="126" t="s">
        <v>79</v>
      </c>
      <c r="J6" s="126" t="s">
        <v>78</v>
      </c>
      <c r="K6" s="126" t="s">
        <v>79</v>
      </c>
      <c r="L6" s="126" t="s">
        <v>78</v>
      </c>
      <c r="M6" s="126" t="s">
        <v>79</v>
      </c>
      <c r="N6" s="126" t="s">
        <v>78</v>
      </c>
    </row>
    <row r="7" spans="1:14" s="129" customFormat="1" ht="11.25" customHeight="1" x14ac:dyDescent="0.2">
      <c r="A7" s="127">
        <v>1</v>
      </c>
      <c r="B7" s="127">
        <v>2</v>
      </c>
      <c r="C7" s="127">
        <v>3</v>
      </c>
      <c r="D7" s="127">
        <v>4</v>
      </c>
      <c r="E7" s="127">
        <v>5</v>
      </c>
      <c r="F7" s="127">
        <v>9</v>
      </c>
      <c r="G7" s="127">
        <v>10</v>
      </c>
      <c r="H7" s="127">
        <v>11</v>
      </c>
      <c r="I7" s="128">
        <v>12</v>
      </c>
      <c r="J7" s="128">
        <v>13</v>
      </c>
      <c r="K7" s="128">
        <v>14</v>
      </c>
      <c r="L7" s="128">
        <v>15</v>
      </c>
      <c r="M7" s="128">
        <v>16</v>
      </c>
      <c r="N7" s="128">
        <v>17</v>
      </c>
    </row>
    <row r="8" spans="1:14" ht="29.25" customHeight="1" x14ac:dyDescent="0.25">
      <c r="A8" s="116"/>
      <c r="B8" s="117" t="s">
        <v>76</v>
      </c>
      <c r="C8" s="134">
        <v>382018.35499999998</v>
      </c>
      <c r="D8" s="130">
        <v>408194.69900000002</v>
      </c>
      <c r="E8" s="130">
        <v>429905.99699999997</v>
      </c>
      <c r="F8" s="134">
        <v>382018.35499999998</v>
      </c>
      <c r="G8" s="130">
        <v>408194.69900000002</v>
      </c>
      <c r="H8" s="130">
        <v>429905.99699999997</v>
      </c>
      <c r="I8" s="114">
        <f>F8/C8*100</f>
        <v>100</v>
      </c>
      <c r="J8" s="114">
        <f>F8-C8</f>
        <v>0</v>
      </c>
      <c r="K8" s="114">
        <f t="shared" ref="K8:K19" si="0">H8/E8*100</f>
        <v>100</v>
      </c>
      <c r="L8" s="114">
        <f>G8-D8</f>
        <v>0</v>
      </c>
      <c r="M8" s="114">
        <f>H8/E8*100</f>
        <v>100</v>
      </c>
      <c r="N8" s="114">
        <f>H8-E8</f>
        <v>0</v>
      </c>
    </row>
    <row r="9" spans="1:14" ht="21.75" customHeight="1" x14ac:dyDescent="0.25">
      <c r="A9" s="122" t="s">
        <v>0</v>
      </c>
      <c r="B9" s="119" t="s">
        <v>1</v>
      </c>
      <c r="C9" s="134">
        <f>C10+C16+C18+C17</f>
        <v>860249.45527999999</v>
      </c>
      <c r="D9" s="134">
        <f t="shared" ref="D9:E9" si="1">D10+D16+D18+D17</f>
        <v>773026.10199999996</v>
      </c>
      <c r="E9" s="134">
        <f t="shared" si="1"/>
        <v>773760.04200000002</v>
      </c>
      <c r="F9" s="134">
        <f>F10+F16+F18+F17</f>
        <v>879698.57727999997</v>
      </c>
      <c r="G9" s="130">
        <f t="shared" ref="G9:H9" si="2">G10+G16+G18</f>
        <v>773026.10199999996</v>
      </c>
      <c r="H9" s="130">
        <f t="shared" si="2"/>
        <v>773760.04200000002</v>
      </c>
      <c r="I9" s="114">
        <f>F9/C9*100</f>
        <v>102.26087001632213</v>
      </c>
      <c r="J9" s="143">
        <f t="shared" ref="J9:J19" si="3">F9-C9</f>
        <v>19449.121999999974</v>
      </c>
      <c r="K9" s="114">
        <f t="shared" si="0"/>
        <v>100</v>
      </c>
      <c r="L9" s="114">
        <f t="shared" ref="L9:L19" si="4">G9-D9</f>
        <v>0</v>
      </c>
      <c r="M9" s="114">
        <f>H9/E9*100</f>
        <v>100</v>
      </c>
      <c r="N9" s="114">
        <f t="shared" ref="N9:N19" si="5">H9-E9</f>
        <v>0</v>
      </c>
    </row>
    <row r="10" spans="1:14" ht="45.75" customHeight="1" x14ac:dyDescent="0.25">
      <c r="A10" s="123" t="s">
        <v>2</v>
      </c>
      <c r="B10" s="138" t="s">
        <v>3</v>
      </c>
      <c r="C10" s="135">
        <f>C12+C14+C15</f>
        <v>874319.027</v>
      </c>
      <c r="D10" s="131">
        <f>D12+D14+D15+D11</f>
        <v>773026.10199999996</v>
      </c>
      <c r="E10" s="131">
        <f>E12+E14+E15+E11</f>
        <v>773760.04200000002</v>
      </c>
      <c r="F10" s="135">
        <f>F12+F14+F15</f>
        <v>893332.64899999998</v>
      </c>
      <c r="G10" s="131">
        <f>G12+G14+G15+G11</f>
        <v>773026.10199999996</v>
      </c>
      <c r="H10" s="131">
        <f>H12+H14+H15+H11</f>
        <v>773760.04200000002</v>
      </c>
      <c r="I10" s="139">
        <f t="shared" ref="I10:I19" si="6">F10/C10*100</f>
        <v>102.1746778250086</v>
      </c>
      <c r="J10" s="143">
        <f t="shared" si="3"/>
        <v>19013.621999999974</v>
      </c>
      <c r="K10" s="139">
        <f t="shared" si="0"/>
        <v>100</v>
      </c>
      <c r="L10" s="139">
        <f t="shared" si="4"/>
        <v>0</v>
      </c>
      <c r="M10" s="139">
        <f t="shared" ref="M10:M19" si="7">H10/E10*100</f>
        <v>100</v>
      </c>
      <c r="N10" s="139">
        <f t="shared" si="5"/>
        <v>0</v>
      </c>
    </row>
    <row r="11" spans="1:14" ht="26.25" customHeight="1" x14ac:dyDescent="0.25">
      <c r="A11" s="123" t="s">
        <v>4</v>
      </c>
      <c r="B11" s="119" t="s">
        <v>95</v>
      </c>
      <c r="C11" s="134"/>
      <c r="D11" s="130">
        <v>5128</v>
      </c>
      <c r="E11" s="130">
        <v>13462</v>
      </c>
      <c r="F11" s="134"/>
      <c r="G11" s="130">
        <v>5128</v>
      </c>
      <c r="H11" s="130">
        <v>13462</v>
      </c>
      <c r="I11" s="114"/>
      <c r="J11" s="114">
        <f t="shared" si="3"/>
        <v>0</v>
      </c>
      <c r="K11" s="114"/>
      <c r="L11" s="114"/>
      <c r="M11" s="114"/>
      <c r="N11" s="114"/>
    </row>
    <row r="12" spans="1:14" ht="56.25" customHeight="1" x14ac:dyDescent="0.25">
      <c r="A12" s="123" t="s">
        <v>75</v>
      </c>
      <c r="B12" s="120" t="s">
        <v>80</v>
      </c>
      <c r="C12" s="140">
        <v>211255.75</v>
      </c>
      <c r="D12" s="141">
        <v>127187</v>
      </c>
      <c r="E12" s="141">
        <v>110621</v>
      </c>
      <c r="F12" s="140">
        <v>214859.44200000001</v>
      </c>
      <c r="G12" s="141">
        <f>G13</f>
        <v>127187</v>
      </c>
      <c r="H12" s="141">
        <f>H13</f>
        <v>110621</v>
      </c>
      <c r="I12" s="142">
        <f t="shared" si="6"/>
        <v>101.705843272905</v>
      </c>
      <c r="J12" s="143">
        <f t="shared" si="3"/>
        <v>3603.69200000001</v>
      </c>
      <c r="K12" s="142">
        <f t="shared" si="0"/>
        <v>100</v>
      </c>
      <c r="L12" s="142">
        <f t="shared" si="4"/>
        <v>0</v>
      </c>
      <c r="M12" s="142">
        <f t="shared" si="7"/>
        <v>100</v>
      </c>
      <c r="N12" s="142">
        <f t="shared" si="5"/>
        <v>0</v>
      </c>
    </row>
    <row r="13" spans="1:14" s="75" customFormat="1" ht="119.25" customHeight="1" x14ac:dyDescent="0.25">
      <c r="A13" s="124" t="s">
        <v>87</v>
      </c>
      <c r="B13" s="121" t="s">
        <v>88</v>
      </c>
      <c r="C13" s="136">
        <v>211255.75</v>
      </c>
      <c r="D13" s="133">
        <v>127187</v>
      </c>
      <c r="E13" s="132">
        <v>110621</v>
      </c>
      <c r="F13" s="136">
        <v>214859.44200000001</v>
      </c>
      <c r="G13" s="133">
        <v>127187</v>
      </c>
      <c r="H13" s="132">
        <v>110621</v>
      </c>
      <c r="I13" s="114">
        <f t="shared" si="6"/>
        <v>101.705843272905</v>
      </c>
      <c r="J13" s="114">
        <f t="shared" si="3"/>
        <v>3603.69200000001</v>
      </c>
      <c r="K13" s="114">
        <f t="shared" si="0"/>
        <v>100</v>
      </c>
      <c r="L13" s="114">
        <f t="shared" si="4"/>
        <v>0</v>
      </c>
      <c r="M13" s="114">
        <f t="shared" si="7"/>
        <v>100</v>
      </c>
      <c r="N13" s="114">
        <f t="shared" si="5"/>
        <v>0</v>
      </c>
    </row>
    <row r="14" spans="1:14" ht="42" customHeight="1" x14ac:dyDescent="0.25">
      <c r="A14" s="123" t="s">
        <v>8</v>
      </c>
      <c r="B14" s="117" t="s">
        <v>9</v>
      </c>
      <c r="C14" s="134">
        <v>345533.05</v>
      </c>
      <c r="D14" s="130">
        <v>296872.28000000003</v>
      </c>
      <c r="E14" s="130">
        <v>278780.83</v>
      </c>
      <c r="F14" s="134">
        <v>345533.05</v>
      </c>
      <c r="G14" s="130">
        <v>296872.28000000003</v>
      </c>
      <c r="H14" s="130">
        <v>278780.83</v>
      </c>
      <c r="I14" s="114">
        <f t="shared" si="6"/>
        <v>100</v>
      </c>
      <c r="J14" s="144">
        <f t="shared" si="3"/>
        <v>0</v>
      </c>
      <c r="K14" s="114">
        <f t="shared" si="0"/>
        <v>100</v>
      </c>
      <c r="L14" s="114">
        <f t="shared" si="4"/>
        <v>0</v>
      </c>
      <c r="M14" s="114">
        <f t="shared" si="7"/>
        <v>100</v>
      </c>
      <c r="N14" s="114">
        <f t="shared" si="5"/>
        <v>0</v>
      </c>
    </row>
    <row r="15" spans="1:14" ht="15.75" customHeight="1" x14ac:dyDescent="0.25">
      <c r="A15" s="125" t="s">
        <v>54</v>
      </c>
      <c r="B15" s="117" t="s">
        <v>55</v>
      </c>
      <c r="C15" s="134">
        <v>317530.22700000001</v>
      </c>
      <c r="D15" s="130">
        <v>343838.82199999999</v>
      </c>
      <c r="E15" s="130">
        <v>370896.212</v>
      </c>
      <c r="F15" s="134">
        <v>332940.15700000001</v>
      </c>
      <c r="G15" s="130">
        <v>343838.82199999999</v>
      </c>
      <c r="H15" s="130">
        <v>370896.212</v>
      </c>
      <c r="I15" s="114">
        <f t="shared" si="6"/>
        <v>104.85305923331826</v>
      </c>
      <c r="J15" s="144">
        <f t="shared" si="3"/>
        <v>15409.929999999993</v>
      </c>
      <c r="K15" s="114">
        <f t="shared" si="0"/>
        <v>100</v>
      </c>
      <c r="L15" s="114">
        <f t="shared" si="4"/>
        <v>0</v>
      </c>
      <c r="M15" s="114">
        <f t="shared" si="7"/>
        <v>100</v>
      </c>
      <c r="N15" s="114">
        <f t="shared" si="5"/>
        <v>0</v>
      </c>
    </row>
    <row r="16" spans="1:14" ht="20.25" customHeight="1" x14ac:dyDescent="0.25">
      <c r="A16" s="123" t="s">
        <v>62</v>
      </c>
      <c r="B16" s="119" t="s">
        <v>63</v>
      </c>
      <c r="C16" s="134"/>
      <c r="D16" s="130">
        <v>0</v>
      </c>
      <c r="E16" s="130">
        <v>0</v>
      </c>
      <c r="F16" s="134">
        <v>435.5</v>
      </c>
      <c r="G16" s="130"/>
      <c r="H16" s="130"/>
      <c r="I16" s="114"/>
      <c r="J16" s="114">
        <f t="shared" si="3"/>
        <v>435.5</v>
      </c>
      <c r="K16" s="114"/>
      <c r="L16" s="114">
        <f t="shared" si="4"/>
        <v>0</v>
      </c>
      <c r="M16" s="114"/>
      <c r="N16" s="114">
        <f t="shared" si="5"/>
        <v>0</v>
      </c>
    </row>
    <row r="17" spans="1:16" ht="120" customHeight="1" x14ac:dyDescent="0.25">
      <c r="A17" s="123" t="s">
        <v>93</v>
      </c>
      <c r="B17" s="119" t="s">
        <v>94</v>
      </c>
      <c r="C17" s="134">
        <v>9.1599999999999997E-3</v>
      </c>
      <c r="D17" s="130"/>
      <c r="E17" s="130"/>
      <c r="F17" s="134">
        <v>9.1599999999999997E-3</v>
      </c>
      <c r="G17" s="130"/>
      <c r="H17" s="130"/>
      <c r="I17" s="114"/>
      <c r="J17" s="143">
        <f t="shared" si="3"/>
        <v>0</v>
      </c>
      <c r="K17" s="114"/>
      <c r="L17" s="114"/>
      <c r="M17" s="114"/>
      <c r="N17" s="114"/>
    </row>
    <row r="18" spans="1:16" ht="75.75" customHeight="1" x14ac:dyDescent="0.25">
      <c r="A18" s="123" t="s">
        <v>83</v>
      </c>
      <c r="B18" s="119" t="s">
        <v>86</v>
      </c>
      <c r="C18" s="134">
        <v>-14069.58088</v>
      </c>
      <c r="D18" s="130">
        <v>0</v>
      </c>
      <c r="E18" s="130">
        <v>0</v>
      </c>
      <c r="F18" s="134">
        <v>-14069.58088</v>
      </c>
      <c r="G18" s="130">
        <v>0</v>
      </c>
      <c r="H18" s="130">
        <v>0</v>
      </c>
      <c r="I18" s="114">
        <f t="shared" si="6"/>
        <v>100</v>
      </c>
      <c r="J18" s="143">
        <f t="shared" si="3"/>
        <v>0</v>
      </c>
      <c r="K18" s="114"/>
      <c r="L18" s="114">
        <f t="shared" si="4"/>
        <v>0</v>
      </c>
      <c r="M18" s="114"/>
      <c r="N18" s="114">
        <f t="shared" si="5"/>
        <v>0</v>
      </c>
    </row>
    <row r="19" spans="1:16" s="84" customFormat="1" ht="15.75" x14ac:dyDescent="0.25">
      <c r="A19" s="118"/>
      <c r="B19" s="119" t="s">
        <v>66</v>
      </c>
      <c r="C19" s="134">
        <f t="shared" ref="C19" si="8">C8+C9</f>
        <v>1242267.8102799999</v>
      </c>
      <c r="D19" s="130">
        <f>D8+D9</f>
        <v>1181220.801</v>
      </c>
      <c r="E19" s="130">
        <f>E8+E9</f>
        <v>1203666.0389999999</v>
      </c>
      <c r="F19" s="134">
        <f t="shared" ref="F19" si="9">F8+F9</f>
        <v>1261716.9322799998</v>
      </c>
      <c r="G19" s="130">
        <f>G8+G9</f>
        <v>1181220.801</v>
      </c>
      <c r="H19" s="130">
        <f>H8+H9</f>
        <v>1203666.0389999999</v>
      </c>
      <c r="I19" s="114">
        <f t="shared" si="6"/>
        <v>101.56561426119673</v>
      </c>
      <c r="J19" s="143">
        <f t="shared" si="3"/>
        <v>19449.121999999974</v>
      </c>
      <c r="K19" s="114">
        <f t="shared" si="0"/>
        <v>100</v>
      </c>
      <c r="L19" s="114">
        <f t="shared" si="4"/>
        <v>0</v>
      </c>
      <c r="M19" s="114">
        <f t="shared" si="7"/>
        <v>100</v>
      </c>
      <c r="N19" s="114">
        <f t="shared" si="5"/>
        <v>0</v>
      </c>
    </row>
    <row r="20" spans="1:16" ht="18.75" x14ac:dyDescent="0.3">
      <c r="A20" s="113"/>
      <c r="B20" s="113"/>
      <c r="C20" s="79"/>
      <c r="D20" s="79"/>
      <c r="E20" s="79"/>
      <c r="F20" s="79"/>
      <c r="G20" s="79"/>
      <c r="H20" s="79"/>
    </row>
    <row r="21" spans="1:16" ht="18.75" x14ac:dyDescent="0.3">
      <c r="A21" s="176" t="s">
        <v>98</v>
      </c>
      <c r="B21" s="176"/>
      <c r="C21" s="193"/>
      <c r="D21" s="193"/>
      <c r="E21" s="193"/>
      <c r="F21" s="193"/>
      <c r="G21" s="193"/>
      <c r="H21" s="193"/>
      <c r="K21" s="193"/>
      <c r="L21" s="193"/>
      <c r="M21" s="193"/>
      <c r="N21" s="193"/>
      <c r="O21" s="193"/>
      <c r="P21" s="193"/>
    </row>
    <row r="23" spans="1:16" ht="18.75" x14ac:dyDescent="0.3">
      <c r="A23" s="177" t="s">
        <v>92</v>
      </c>
      <c r="B23" s="177"/>
      <c r="F23" s="137"/>
      <c r="J23" s="115" t="s">
        <v>99</v>
      </c>
    </row>
  </sheetData>
  <mergeCells count="19">
    <mergeCell ref="F5:F6"/>
    <mergeCell ref="G5:G6"/>
    <mergeCell ref="H5:H6"/>
    <mergeCell ref="A23:B23"/>
    <mergeCell ref="A2:N2"/>
    <mergeCell ref="C5:C6"/>
    <mergeCell ref="D5:D6"/>
    <mergeCell ref="E5:E6"/>
    <mergeCell ref="I4:N4"/>
    <mergeCell ref="I5:J5"/>
    <mergeCell ref="K5:L5"/>
    <mergeCell ref="M5:N5"/>
    <mergeCell ref="C4:E4"/>
    <mergeCell ref="B4:B6"/>
    <mergeCell ref="A4:A6"/>
    <mergeCell ref="K21:P21"/>
    <mergeCell ref="C21:H21"/>
    <mergeCell ref="A21:B21"/>
    <mergeCell ref="F4:H4"/>
  </mergeCells>
  <pageMargins left="0" right="0.19685039370078741" top="0" bottom="0"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2015-10-05T22:40:23Z</dcterms:modified>
</cp:coreProperties>
</file>